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380" windowHeight="8196" tabRatio="988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<sst xmlns="http://schemas.openxmlformats.org/spreadsheetml/2006/main" count="332" uniqueCount="177">
  <si>
    <t>Форма 2.8. Отчет об исполнении управляющей организацией договора управления за 2019 год</t>
  </si>
  <si>
    <t>№ п/п</t>
  </si>
  <si>
    <t>Наименование параметра</t>
  </si>
  <si>
    <t>Ед. изм.</t>
  </si>
  <si>
    <t>Наименование атрибута</t>
  </si>
  <si>
    <t>1.</t>
  </si>
  <si>
    <t>Дата заполнения/внесения изменений</t>
  </si>
  <si>
    <t>-</t>
  </si>
  <si>
    <t>20.03.2020 г</t>
  </si>
  <si>
    <t>2.</t>
  </si>
  <si>
    <t>Дата начала отчетного периода</t>
  </si>
  <si>
    <t>01.06.2019 г</t>
  </si>
  <si>
    <t>3.</t>
  </si>
  <si>
    <t>Дата конца отчетного периода</t>
  </si>
  <si>
    <t>31.12.2019 г.</t>
  </si>
  <si>
    <t>Общая информация о выполняемых работах (оказываемых услугах) по содержанию и текущему ремонту общего имущества</t>
  </si>
  <si>
    <t>4.</t>
  </si>
  <si>
    <t>Переходящие остатки денежных средств (на начало периода):</t>
  </si>
  <si>
    <t>руб.</t>
  </si>
  <si>
    <t>5.</t>
  </si>
  <si>
    <t xml:space="preserve"> - переплата потребителями</t>
  </si>
  <si>
    <t>6.</t>
  </si>
  <si>
    <t xml:space="preserve"> - задолженность потребителей</t>
  </si>
  <si>
    <t>7.</t>
  </si>
  <si>
    <t>Начислено за работы (услуги) по содержанию и текущему ремонту, в том числе:</t>
  </si>
  <si>
    <t>8.</t>
  </si>
  <si>
    <t xml:space="preserve"> - за содержание дома</t>
  </si>
  <si>
    <t>9.</t>
  </si>
  <si>
    <t xml:space="preserve"> - за текущий ремонт</t>
  </si>
  <si>
    <t>10.</t>
  </si>
  <si>
    <t xml:space="preserve"> - за услуги управления</t>
  </si>
  <si>
    <t>11.</t>
  </si>
  <si>
    <t>Получено денежных средств, в т.ч.:</t>
  </si>
  <si>
    <t>12.</t>
  </si>
  <si>
    <t xml:space="preserve"> - денежных средств от потребителей</t>
  </si>
  <si>
    <t>13.</t>
  </si>
  <si>
    <t xml:space="preserve"> - целевых взносов от потребителей</t>
  </si>
  <si>
    <t>14.</t>
  </si>
  <si>
    <t xml:space="preserve"> - субсидий</t>
  </si>
  <si>
    <t>15.</t>
  </si>
  <si>
    <t xml:space="preserve"> - денежных средств от использования общего имущества</t>
  </si>
  <si>
    <t>16.</t>
  </si>
  <si>
    <t xml:space="preserve"> - прочие поступления</t>
  </si>
  <si>
    <t>17.</t>
  </si>
  <si>
    <t>Всего денежных средств с учетом остатков</t>
  </si>
  <si>
    <t>18.</t>
  </si>
  <si>
    <t>Переходящие остатки денежных средств (на конец периода):</t>
  </si>
  <si>
    <t>19.</t>
  </si>
  <si>
    <t>20.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</si>
  <si>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</si>
  <si>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 - по содержанию общего имущества:</t>
  </si>
  <si>
    <t>21.</t>
  </si>
  <si>
    <t>Наименование работы</t>
  </si>
  <si>
    <t xml:space="preserve"> - </t>
  </si>
  <si>
    <t>согласно договору управления</t>
  </si>
  <si>
    <t>22.</t>
  </si>
  <si>
    <t>Исполнитель работ</t>
  </si>
  <si>
    <t>23.</t>
  </si>
  <si>
    <t>Периодичность выполнения работы (услуги)</t>
  </si>
  <si>
    <t>21.1</t>
  </si>
  <si>
    <t xml:space="preserve">ремонт систем отопления и ГВС, ремонт этажных металлических дверей </t>
  </si>
  <si>
    <t>22.1</t>
  </si>
  <si>
    <t>ООО «ЭЗТМ-Жилстройсервис» ИНН 5053080320</t>
  </si>
  <si>
    <t>23.1</t>
  </si>
  <si>
    <t>по графику</t>
  </si>
  <si>
    <t>Информация о наличии претензий по качеству выполненных работ (оказанных услуг)</t>
  </si>
  <si>
    <t>24.</t>
  </si>
  <si>
    <t>Количество поступивших претензий</t>
  </si>
  <si>
    <t>ед.</t>
  </si>
  <si>
    <t>25.</t>
  </si>
  <si>
    <t>Количество удовлетворенных претензий</t>
  </si>
  <si>
    <t>26.</t>
  </si>
  <si>
    <t>Количество претензий, в удовлетворении которых отказано</t>
  </si>
  <si>
    <t>27.</t>
  </si>
  <si>
    <t>Сумма произведенного перерасчета</t>
  </si>
  <si>
    <t>Общая информация по предоставленным коммунальным услугам</t>
  </si>
  <si>
    <t>28.</t>
  </si>
  <si>
    <t>Переходящие остатки денежных средств (на начало периода), в том числе:</t>
  </si>
  <si>
    <t>29.</t>
  </si>
  <si>
    <t>30.</t>
  </si>
  <si>
    <t>31.</t>
  </si>
  <si>
    <t>Переходящие остатки денежных средств (на конец периода), в том числе:</t>
  </si>
  <si>
    <t>32.</t>
  </si>
  <si>
    <t>33.</t>
  </si>
  <si>
    <t>Информация о предоставленных коммунальных услугах (заполняется по каждой коммунальной услуге)</t>
  </si>
  <si>
    <t>34.1</t>
  </si>
  <si>
    <t>Вид коммунальной услуги</t>
  </si>
  <si>
    <t>холодное водоснабжение</t>
  </si>
  <si>
    <t>35.1</t>
  </si>
  <si>
    <t>Единица измерения</t>
  </si>
  <si>
    <t>куб.м</t>
  </si>
  <si>
    <t>36.1</t>
  </si>
  <si>
    <t>Общий объем потребления</t>
  </si>
  <si>
    <t>37.1</t>
  </si>
  <si>
    <t>Начислено потребителям</t>
  </si>
  <si>
    <t>38.1</t>
  </si>
  <si>
    <t>Оплачено потребителями</t>
  </si>
  <si>
    <t>39.1</t>
  </si>
  <si>
    <t>Задолженность потребителей</t>
  </si>
  <si>
    <t>40.1</t>
  </si>
  <si>
    <t>Начислено поставщиком (поставщиками) коммунального ресурса</t>
  </si>
  <si>
    <t>41.1</t>
  </si>
  <si>
    <t>оплачено поставщику (поставщикам) коммунального ресурса</t>
  </si>
  <si>
    <t>42.1</t>
  </si>
  <si>
    <t>Задолженность перед поставщиком (поставщиками) коммунального ресурса</t>
  </si>
  <si>
    <t>43.1</t>
  </si>
  <si>
    <t>Суммы пени и штрафов, уплаченные поставщику (поставщикам) коммунального ресурса</t>
  </si>
  <si>
    <t>34.2</t>
  </si>
  <si>
    <t>водоотведение</t>
  </si>
  <si>
    <t>35.2</t>
  </si>
  <si>
    <t>36.2</t>
  </si>
  <si>
    <t>нат.показ.</t>
  </si>
  <si>
    <t>37.2</t>
  </si>
  <si>
    <t>38.2</t>
  </si>
  <si>
    <t>39.2</t>
  </si>
  <si>
    <t>40.2</t>
  </si>
  <si>
    <t>41.2</t>
  </si>
  <si>
    <t>42.2</t>
  </si>
  <si>
    <t>43.2</t>
  </si>
  <si>
    <t>34.3</t>
  </si>
  <si>
    <t>горячее водоснабжение</t>
  </si>
  <si>
    <t>35.3</t>
  </si>
  <si>
    <t>Гкал</t>
  </si>
  <si>
    <t>36.3</t>
  </si>
  <si>
    <t>37.3</t>
  </si>
  <si>
    <t>38.3</t>
  </si>
  <si>
    <t>39.3</t>
  </si>
  <si>
    <t>40.3</t>
  </si>
  <si>
    <t>41.3</t>
  </si>
  <si>
    <t>42.3</t>
  </si>
  <si>
    <t>43.3</t>
  </si>
  <si>
    <t>34.4</t>
  </si>
  <si>
    <t>отопление</t>
  </si>
  <si>
    <t>35.4</t>
  </si>
  <si>
    <t>36.4</t>
  </si>
  <si>
    <t>37.4</t>
  </si>
  <si>
    <t>38.4</t>
  </si>
  <si>
    <t>39.4</t>
  </si>
  <si>
    <t>40.4</t>
  </si>
  <si>
    <t>41.4</t>
  </si>
  <si>
    <t>42.4</t>
  </si>
  <si>
    <t>43.4</t>
  </si>
  <si>
    <t>34.5</t>
  </si>
  <si>
    <t>электроснабжение</t>
  </si>
  <si>
    <t>35.5</t>
  </si>
  <si>
    <t>кВт*ч</t>
  </si>
  <si>
    <t>36.5</t>
  </si>
  <si>
    <t>37.5</t>
  </si>
  <si>
    <t>38.5</t>
  </si>
  <si>
    <t>39.5</t>
  </si>
  <si>
    <t>40.5</t>
  </si>
  <si>
    <t>41.5</t>
  </si>
  <si>
    <t>42.5</t>
  </si>
  <si>
    <t>43.5</t>
  </si>
  <si>
    <t>44.5</t>
  </si>
  <si>
    <t>45.5</t>
  </si>
  <si>
    <t>46.5</t>
  </si>
  <si>
    <t>47.5</t>
  </si>
  <si>
    <t>48.5</t>
  </si>
  <si>
    <t>49.5</t>
  </si>
  <si>
    <t>50.5</t>
  </si>
  <si>
    <t>51.5</t>
  </si>
  <si>
    <t>52.5</t>
  </si>
  <si>
    <t>53.5</t>
  </si>
  <si>
    <t>Информация о наличии претензий по качеству предоставленных коммунальных услуг</t>
  </si>
  <si>
    <t>44.</t>
  </si>
  <si>
    <t>45.</t>
  </si>
  <si>
    <t>46.</t>
  </si>
  <si>
    <t>47.</t>
  </si>
  <si>
    <t>Информация о ведении претензионно-исковой работы в отношении потребителей-должников</t>
  </si>
  <si>
    <t>48.</t>
  </si>
  <si>
    <t>Направлено претензий потребителям-должникам</t>
  </si>
  <si>
    <t>49.</t>
  </si>
  <si>
    <t>направлено исковых заявлений</t>
  </si>
  <si>
    <t>50.</t>
  </si>
  <si>
    <t>Получено денежных средств по результатам претензионно-исковой работы</t>
  </si>
  <si>
    <t>Многоквартирный дом по адресу Московская область,
г. Электросталь, ул. Расковой, д. 10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</si>
</sst>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dd/mm/yy"/>
  </numFmts>
  <fonts count="40">
    <font>
      <sz val="10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9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53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8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sz val="18"/>
      <color theme="3"/>
      <name val="Calibri Light"/>
      <family val="2"/>
    </font>
    <font>
      <sz val="12"/>
      <color rgb="FF9C57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33" borderId="0" xfId="0" applyFont="1" applyFill="1" applyAlignment="1">
      <alignment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119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A1" sqref="A1"/>
    </sheetView>
  </sheetViews>
  <sheetFormatPr defaultColWidth="11.57421875" defaultRowHeight="12.75"/>
  <cols>
    <col min="1" max="1" width="7.140625" style="1" customWidth="1"/>
    <col min="2" max="2" width="9.28125" style="2" customWidth="1"/>
    <col min="3" max="3" width="32.7109375" style="1" customWidth="1"/>
    <col min="4" max="4" width="12.28125" style="3" customWidth="1"/>
    <col min="5" max="5" width="15.7109375" style="1" customWidth="1"/>
    <col min="6" max="241" width="11.57421875" style="1" customWidth="1"/>
  </cols>
  <sheetData>
    <row r="2" spans="2:5" ht="27" customHeight="1">
      <c r="B2" s="34" t="s">
        <v>0</v>
      </c>
      <c r="C2" s="34"/>
      <c r="D2" s="34"/>
      <c r="E2" s="34"/>
    </row>
    <row r="3" spans="2:5" ht="41.25" customHeight="1">
      <c r="B3" s="34" t="s">
        <v>176</v>
      </c>
      <c r="C3" s="34"/>
      <c r="D3" s="34"/>
      <c r="E3" s="34"/>
    </row>
    <row r="4" spans="2:5" ht="13.5">
      <c r="B4" s="4"/>
      <c r="C4" s="4"/>
      <c r="D4" s="4"/>
      <c r="E4" s="4"/>
    </row>
    <row r="5" spans="2:5" ht="45" customHeight="1">
      <c r="B5" s="5" t="s">
        <v>1</v>
      </c>
      <c r="C5" s="6" t="s">
        <v>2</v>
      </c>
      <c r="D5" s="5" t="s">
        <v>3</v>
      </c>
      <c r="E5" s="5" t="s">
        <v>4</v>
      </c>
    </row>
    <row r="6" spans="2:5" s="7" customFormat="1" ht="33" customHeight="1">
      <c r="B6" s="6" t="s">
        <v>5</v>
      </c>
      <c r="C6" s="8" t="s">
        <v>6</v>
      </c>
      <c r="D6" s="5" t="s">
        <v>7</v>
      </c>
      <c r="E6" s="9" t="s">
        <v>8</v>
      </c>
    </row>
    <row r="7" spans="2:5" s="7" customFormat="1" ht="30" customHeight="1">
      <c r="B7" s="6" t="s">
        <v>9</v>
      </c>
      <c r="C7" s="8" t="s">
        <v>10</v>
      </c>
      <c r="D7" s="5" t="s">
        <v>7</v>
      </c>
      <c r="E7" s="10" t="s">
        <v>11</v>
      </c>
    </row>
    <row r="8" spans="2:5" s="7" customFormat="1" ht="25.5" customHeight="1">
      <c r="B8" s="6" t="s">
        <v>12</v>
      </c>
      <c r="C8" s="8" t="s">
        <v>13</v>
      </c>
      <c r="D8" s="5" t="s">
        <v>7</v>
      </c>
      <c r="E8" s="9" t="s">
        <v>14</v>
      </c>
    </row>
    <row r="9" spans="2:5" ht="42" customHeight="1">
      <c r="B9" s="33" t="s">
        <v>15</v>
      </c>
      <c r="C9" s="33"/>
      <c r="D9" s="33"/>
      <c r="E9" s="11"/>
    </row>
    <row r="10" spans="2:5" ht="39.75" customHeight="1">
      <c r="B10" s="6" t="s">
        <v>16</v>
      </c>
      <c r="C10" s="8" t="s">
        <v>17</v>
      </c>
      <c r="D10" s="5" t="s">
        <v>18</v>
      </c>
      <c r="E10" s="12">
        <v>0</v>
      </c>
    </row>
    <row r="11" spans="2:5" ht="34.5" customHeight="1">
      <c r="B11" s="6" t="s">
        <v>19</v>
      </c>
      <c r="C11" s="8" t="s">
        <v>20</v>
      </c>
      <c r="D11" s="5" t="s">
        <v>18</v>
      </c>
      <c r="E11" s="12">
        <v>0</v>
      </c>
    </row>
    <row r="12" spans="2:5" ht="36.75" customHeight="1">
      <c r="B12" s="6" t="s">
        <v>21</v>
      </c>
      <c r="C12" s="8" t="s">
        <v>22</v>
      </c>
      <c r="D12" s="5" t="s">
        <v>18</v>
      </c>
      <c r="E12" s="12">
        <f>E10</f>
        <v>0</v>
      </c>
    </row>
    <row r="13" spans="2:5" s="7" customFormat="1" ht="41.25">
      <c r="B13" s="6" t="s">
        <v>23</v>
      </c>
      <c r="C13" s="8" t="s">
        <v>24</v>
      </c>
      <c r="D13" s="5" t="s">
        <v>18</v>
      </c>
      <c r="E13" s="12">
        <f>2006441/12*7</f>
        <v>1170423.9166666665</v>
      </c>
    </row>
    <row r="14" spans="2:5" s="7" customFormat="1" ht="29.25" customHeight="1">
      <c r="B14" s="6" t="s">
        <v>25</v>
      </c>
      <c r="C14" s="8" t="s">
        <v>26</v>
      </c>
      <c r="D14" s="5" t="s">
        <v>18</v>
      </c>
      <c r="E14" s="12">
        <f>E13-E15-E16</f>
        <v>1011190.8333333331</v>
      </c>
    </row>
    <row r="15" spans="2:5" s="7" customFormat="1" ht="27.75" customHeight="1">
      <c r="B15" s="6" t="s">
        <v>27</v>
      </c>
      <c r="C15" s="8" t="s">
        <v>28</v>
      </c>
      <c r="D15" s="5" t="s">
        <v>18</v>
      </c>
      <c r="E15" s="12">
        <f>110964/12*7</f>
        <v>64729</v>
      </c>
    </row>
    <row r="16" spans="2:5" ht="27" customHeight="1">
      <c r="B16" s="6" t="s">
        <v>29</v>
      </c>
      <c r="C16" s="8" t="s">
        <v>30</v>
      </c>
      <c r="D16" s="5" t="s">
        <v>18</v>
      </c>
      <c r="E16" s="12">
        <f>162007/12*7</f>
        <v>94504.08333333334</v>
      </c>
    </row>
    <row r="17" spans="2:5" s="13" customFormat="1" ht="27">
      <c r="B17" s="14" t="s">
        <v>31</v>
      </c>
      <c r="C17" s="15" t="s">
        <v>32</v>
      </c>
      <c r="D17" s="9" t="s">
        <v>18</v>
      </c>
      <c r="E17" s="12">
        <f>SUM(E18:E22)</f>
        <v>873309</v>
      </c>
    </row>
    <row r="18" spans="2:5" s="16" customFormat="1" ht="33.75" customHeight="1">
      <c r="B18" s="14" t="s">
        <v>33</v>
      </c>
      <c r="C18" s="15" t="s">
        <v>34</v>
      </c>
      <c r="D18" s="9" t="s">
        <v>18</v>
      </c>
      <c r="E18" s="12">
        <f>1473444/12*7</f>
        <v>859509</v>
      </c>
    </row>
    <row r="19" spans="2:5" ht="33.75" customHeight="1">
      <c r="B19" s="6" t="s">
        <v>35</v>
      </c>
      <c r="C19" s="8" t="s">
        <v>36</v>
      </c>
      <c r="D19" s="5" t="s">
        <v>18</v>
      </c>
      <c r="E19" s="12">
        <v>0</v>
      </c>
    </row>
    <row r="20" spans="2:5" ht="31.5" customHeight="1">
      <c r="B20" s="6" t="s">
        <v>37</v>
      </c>
      <c r="C20" s="8" t="s">
        <v>38</v>
      </c>
      <c r="D20" s="5" t="s">
        <v>18</v>
      </c>
      <c r="E20" s="12">
        <v>0</v>
      </c>
    </row>
    <row r="21" spans="2:5" ht="41.25">
      <c r="B21" s="6" t="s">
        <v>39</v>
      </c>
      <c r="C21" s="8" t="s">
        <v>40</v>
      </c>
      <c r="D21" s="5" t="s">
        <v>18</v>
      </c>
      <c r="E21" s="12">
        <v>13800</v>
      </c>
    </row>
    <row r="22" spans="2:5" ht="30.75" customHeight="1">
      <c r="B22" s="6" t="s">
        <v>41</v>
      </c>
      <c r="C22" s="8" t="s">
        <v>42</v>
      </c>
      <c r="D22" s="5" t="s">
        <v>18</v>
      </c>
      <c r="E22" s="12">
        <v>0</v>
      </c>
    </row>
    <row r="23" spans="2:5" s="7" customFormat="1" ht="27">
      <c r="B23" s="6" t="s">
        <v>43</v>
      </c>
      <c r="C23" s="8" t="s">
        <v>44</v>
      </c>
      <c r="D23" s="5" t="s">
        <v>18</v>
      </c>
      <c r="E23" s="12">
        <f>E17</f>
        <v>873309</v>
      </c>
    </row>
    <row r="24" spans="2:5" s="7" customFormat="1" ht="27">
      <c r="B24" s="6" t="s">
        <v>45</v>
      </c>
      <c r="C24" s="8" t="s">
        <v>46</v>
      </c>
      <c r="D24" s="5" t="s">
        <v>18</v>
      </c>
      <c r="E24" s="12">
        <f>SUM(E25:E26)</f>
        <v>310914.9166666665</v>
      </c>
    </row>
    <row r="25" spans="2:5" ht="37.5" customHeight="1">
      <c r="B25" s="6" t="s">
        <v>47</v>
      </c>
      <c r="C25" s="8" t="s">
        <v>20</v>
      </c>
      <c r="D25" s="5" t="s">
        <v>18</v>
      </c>
      <c r="E25" s="12">
        <v>0</v>
      </c>
    </row>
    <row r="26" spans="2:5" s="7" customFormat="1" ht="33" customHeight="1">
      <c r="B26" s="6" t="s">
        <v>48</v>
      </c>
      <c r="C26" s="8" t="s">
        <v>22</v>
      </c>
      <c r="D26" s="5" t="s">
        <v>18</v>
      </c>
      <c r="E26" s="12">
        <f>E12+E13-E18</f>
        <v>310914.9166666665</v>
      </c>
    </row>
    <row r="27" spans="2:5" ht="40.5" customHeight="1">
      <c r="B27" s="33" t="s">
        <v>49</v>
      </c>
      <c r="C27" s="33"/>
      <c r="D27" s="33"/>
      <c r="E27" s="11"/>
    </row>
    <row r="28" spans="2:5" ht="27">
      <c r="B28" s="5"/>
      <c r="C28" s="17" t="s">
        <v>50</v>
      </c>
      <c r="D28" s="5"/>
      <c r="E28" s="11"/>
    </row>
    <row r="29" spans="2:5" s="7" customFormat="1" ht="37.5" customHeight="1">
      <c r="B29" s="6" t="s">
        <v>51</v>
      </c>
      <c r="C29" s="8" t="s">
        <v>52</v>
      </c>
      <c r="D29" s="5" t="s">
        <v>53</v>
      </c>
      <c r="E29" s="18" t="s">
        <v>54</v>
      </c>
    </row>
    <row r="30" spans="2:5" s="7" customFormat="1" ht="33.75" customHeight="1">
      <c r="B30" s="6" t="s">
        <v>55</v>
      </c>
      <c r="C30" s="8" t="s">
        <v>56</v>
      </c>
      <c r="D30" s="5" t="s">
        <v>53</v>
      </c>
      <c r="E30" s="18" t="s">
        <v>54</v>
      </c>
    </row>
    <row r="31" spans="2:5" s="7" customFormat="1" ht="41.25">
      <c r="B31" s="6" t="s">
        <v>57</v>
      </c>
      <c r="C31" s="8" t="s">
        <v>58</v>
      </c>
      <c r="D31" s="5" t="s">
        <v>53</v>
      </c>
      <c r="E31" s="18" t="s">
        <v>54</v>
      </c>
    </row>
    <row r="32" spans="2:5" ht="109.5" customHeight="1">
      <c r="B32" s="6" t="s">
        <v>59</v>
      </c>
      <c r="C32" s="8" t="s">
        <v>52</v>
      </c>
      <c r="D32" s="5" t="s">
        <v>53</v>
      </c>
      <c r="E32" s="19" t="s">
        <v>60</v>
      </c>
    </row>
    <row r="33" spans="2:5" s="13" customFormat="1" ht="67.5" customHeight="1">
      <c r="B33" s="14" t="s">
        <v>61</v>
      </c>
      <c r="C33" s="15" t="s">
        <v>56</v>
      </c>
      <c r="D33" s="9" t="s">
        <v>53</v>
      </c>
      <c r="E33" s="20" t="s">
        <v>62</v>
      </c>
    </row>
    <row r="34" spans="2:5" s="13" customFormat="1" ht="37.5" customHeight="1">
      <c r="B34" s="14" t="s">
        <v>63</v>
      </c>
      <c r="C34" s="15" t="s">
        <v>58</v>
      </c>
      <c r="D34" s="9" t="s">
        <v>53</v>
      </c>
      <c r="E34" s="18" t="s">
        <v>64</v>
      </c>
    </row>
    <row r="35" spans="2:5" s="16" customFormat="1" ht="13.5">
      <c r="B35" s="21"/>
      <c r="C35" s="22"/>
      <c r="D35" s="21"/>
      <c r="E35" s="23"/>
    </row>
    <row r="36" spans="2:5" ht="41.25" customHeight="1">
      <c r="B36" s="33" t="s">
        <v>65</v>
      </c>
      <c r="C36" s="33"/>
      <c r="D36" s="33"/>
      <c r="E36" s="24"/>
    </row>
    <row r="37" spans="2:5" s="7" customFormat="1" ht="44.25" customHeight="1">
      <c r="B37" s="6" t="s">
        <v>66</v>
      </c>
      <c r="C37" s="8" t="s">
        <v>67</v>
      </c>
      <c r="D37" s="5" t="s">
        <v>68</v>
      </c>
      <c r="E37" s="14">
        <v>3</v>
      </c>
    </row>
    <row r="38" spans="2:5" s="7" customFormat="1" ht="44.25" customHeight="1">
      <c r="B38" s="6" t="s">
        <v>69</v>
      </c>
      <c r="C38" s="8" t="s">
        <v>70</v>
      </c>
      <c r="D38" s="5" t="s">
        <v>68</v>
      </c>
      <c r="E38" s="14">
        <v>3</v>
      </c>
    </row>
    <row r="39" spans="2:5" s="7" customFormat="1" ht="63.75" customHeight="1">
      <c r="B39" s="6" t="s">
        <v>71</v>
      </c>
      <c r="C39" s="8" t="s">
        <v>72</v>
      </c>
      <c r="D39" s="5" t="s">
        <v>68</v>
      </c>
      <c r="E39" s="14">
        <v>0</v>
      </c>
    </row>
    <row r="40" spans="2:5" s="7" customFormat="1" ht="47.25" customHeight="1">
      <c r="B40" s="6" t="s">
        <v>73</v>
      </c>
      <c r="C40" s="8" t="s">
        <v>74</v>
      </c>
      <c r="D40" s="5" t="s">
        <v>18</v>
      </c>
      <c r="E40" s="14">
        <v>0</v>
      </c>
    </row>
    <row r="41" spans="2:5" ht="36.75" customHeight="1">
      <c r="B41" s="33" t="s">
        <v>75</v>
      </c>
      <c r="C41" s="33"/>
      <c r="D41" s="33"/>
      <c r="E41" s="25"/>
    </row>
    <row r="42" spans="2:5" ht="41.25">
      <c r="B42" s="6" t="s">
        <v>76</v>
      </c>
      <c r="C42" s="8" t="s">
        <v>77</v>
      </c>
      <c r="D42" s="5" t="s">
        <v>18</v>
      </c>
      <c r="E42" s="12">
        <v>0</v>
      </c>
    </row>
    <row r="43" spans="2:5" ht="33" customHeight="1">
      <c r="B43" s="6" t="s">
        <v>78</v>
      </c>
      <c r="C43" s="8" t="s">
        <v>20</v>
      </c>
      <c r="D43" s="5" t="s">
        <v>18</v>
      </c>
      <c r="E43" s="14">
        <v>0</v>
      </c>
    </row>
    <row r="44" spans="2:5" ht="33" customHeight="1">
      <c r="B44" s="6" t="s">
        <v>79</v>
      </c>
      <c r="C44" s="8" t="s">
        <v>22</v>
      </c>
      <c r="D44" s="5" t="s">
        <v>18</v>
      </c>
      <c r="E44" s="12">
        <v>0</v>
      </c>
    </row>
    <row r="45" spans="2:5" s="7" customFormat="1" ht="41.25">
      <c r="B45" s="6" t="s">
        <v>80</v>
      </c>
      <c r="C45" s="8" t="s">
        <v>81</v>
      </c>
      <c r="D45" s="5" t="s">
        <v>18</v>
      </c>
      <c r="E45" s="12">
        <f>SUM(E46:E47)</f>
        <v>197129.96999999997</v>
      </c>
    </row>
    <row r="46" spans="2:5" s="7" customFormat="1" ht="30.75" customHeight="1">
      <c r="B46" s="6" t="s">
        <v>82</v>
      </c>
      <c r="C46" s="8" t="s">
        <v>20</v>
      </c>
      <c r="D46" s="5" t="s">
        <v>18</v>
      </c>
      <c r="E46" s="12">
        <v>0</v>
      </c>
    </row>
    <row r="47" spans="2:5" s="7" customFormat="1" ht="37.5" customHeight="1">
      <c r="B47" s="6" t="s">
        <v>83</v>
      </c>
      <c r="C47" s="8" t="s">
        <v>22</v>
      </c>
      <c r="D47" s="5" t="s">
        <v>18</v>
      </c>
      <c r="E47" s="12">
        <f>E44+E54+E64+E74+E84+E94</f>
        <v>197129.96999999997</v>
      </c>
    </row>
    <row r="48" spans="2:5" ht="35.25" customHeight="1">
      <c r="B48" s="33" t="s">
        <v>84</v>
      </c>
      <c r="C48" s="33"/>
      <c r="D48" s="33"/>
      <c r="E48" s="26"/>
    </row>
    <row r="49" spans="2:5" s="16" customFormat="1" ht="27">
      <c r="B49" s="14" t="s">
        <v>85</v>
      </c>
      <c r="C49" s="15" t="s">
        <v>86</v>
      </c>
      <c r="D49" s="9" t="s">
        <v>7</v>
      </c>
      <c r="E49" s="9" t="s">
        <v>87</v>
      </c>
    </row>
    <row r="50" spans="2:5" s="16" customFormat="1" ht="27" customHeight="1">
      <c r="B50" s="14" t="s">
        <v>88</v>
      </c>
      <c r="C50" s="15" t="s">
        <v>89</v>
      </c>
      <c r="D50" s="9" t="s">
        <v>7</v>
      </c>
      <c r="E50" s="14" t="s">
        <v>90</v>
      </c>
    </row>
    <row r="51" spans="2:5" ht="33" customHeight="1">
      <c r="B51" s="6" t="s">
        <v>91</v>
      </c>
      <c r="C51" s="8" t="s">
        <v>92</v>
      </c>
      <c r="D51" s="5" t="s">
        <v>90</v>
      </c>
      <c r="E51" s="12">
        <v>1304</v>
      </c>
    </row>
    <row r="52" spans="2:5" ht="36.75" customHeight="1">
      <c r="B52" s="6" t="s">
        <v>93</v>
      </c>
      <c r="C52" s="8" t="s">
        <v>94</v>
      </c>
      <c r="D52" s="5" t="s">
        <v>18</v>
      </c>
      <c r="E52" s="12">
        <v>57202</v>
      </c>
    </row>
    <row r="53" spans="2:5" ht="33" customHeight="1">
      <c r="B53" s="6" t="s">
        <v>95</v>
      </c>
      <c r="C53" s="8" t="s">
        <v>96</v>
      </c>
      <c r="D53" s="5" t="s">
        <v>18</v>
      </c>
      <c r="E53" s="12">
        <f>E52*0.73</f>
        <v>41757.46</v>
      </c>
    </row>
    <row r="54" spans="2:5" s="13" customFormat="1" ht="40.5" customHeight="1">
      <c r="B54" s="14" t="s">
        <v>97</v>
      </c>
      <c r="C54" s="15" t="s">
        <v>98</v>
      </c>
      <c r="D54" s="9" t="s">
        <v>18</v>
      </c>
      <c r="E54" s="12">
        <f>E52-E53</f>
        <v>15444.54</v>
      </c>
    </row>
    <row r="55" spans="2:5" ht="41.25">
      <c r="B55" s="6" t="s">
        <v>99</v>
      </c>
      <c r="C55" s="8" t="s">
        <v>100</v>
      </c>
      <c r="D55" s="5" t="s">
        <v>18</v>
      </c>
      <c r="E55" s="12">
        <v>47861</v>
      </c>
    </row>
    <row r="56" spans="2:5" s="7" customFormat="1" ht="41.25">
      <c r="B56" s="6" t="s">
        <v>101</v>
      </c>
      <c r="C56" s="8" t="s">
        <v>102</v>
      </c>
      <c r="D56" s="5" t="s">
        <v>18</v>
      </c>
      <c r="E56" s="12">
        <v>47861</v>
      </c>
    </row>
    <row r="57" spans="2:5" ht="41.25">
      <c r="B57" s="6" t="s">
        <v>103</v>
      </c>
      <c r="C57" s="8" t="s">
        <v>104</v>
      </c>
      <c r="D57" s="5" t="s">
        <v>18</v>
      </c>
      <c r="E57" s="12">
        <v>0</v>
      </c>
    </row>
    <row r="58" spans="2:5" ht="54.75">
      <c r="B58" s="6" t="s">
        <v>105</v>
      </c>
      <c r="C58" s="8" t="s">
        <v>106</v>
      </c>
      <c r="D58" s="5" t="s">
        <v>18</v>
      </c>
      <c r="E58" s="12">
        <v>0</v>
      </c>
    </row>
    <row r="59" spans="2:5" s="13" customFormat="1" ht="36.75" customHeight="1">
      <c r="B59" s="14" t="s">
        <v>107</v>
      </c>
      <c r="C59" s="15" t="s">
        <v>86</v>
      </c>
      <c r="D59" s="9" t="s">
        <v>7</v>
      </c>
      <c r="E59" s="9" t="s">
        <v>108</v>
      </c>
    </row>
    <row r="60" spans="2:5" s="13" customFormat="1" ht="27" customHeight="1">
      <c r="B60" s="14" t="s">
        <v>109</v>
      </c>
      <c r="C60" s="15" t="s">
        <v>89</v>
      </c>
      <c r="D60" s="9" t="s">
        <v>7</v>
      </c>
      <c r="E60" s="14" t="s">
        <v>90</v>
      </c>
    </row>
    <row r="61" spans="2:5" s="7" customFormat="1" ht="29.25" customHeight="1">
      <c r="B61" s="6" t="s">
        <v>110</v>
      </c>
      <c r="C61" s="8" t="s">
        <v>92</v>
      </c>
      <c r="D61" s="5" t="s">
        <v>111</v>
      </c>
      <c r="E61" s="12">
        <f>E51</f>
        <v>1304</v>
      </c>
    </row>
    <row r="62" spans="2:5" ht="27.75" customHeight="1">
      <c r="B62" s="6" t="s">
        <v>112</v>
      </c>
      <c r="C62" s="8" t="s">
        <v>94</v>
      </c>
      <c r="D62" s="5" t="s">
        <v>18</v>
      </c>
      <c r="E62" s="12">
        <v>39363</v>
      </c>
    </row>
    <row r="63" spans="2:5" ht="24" customHeight="1">
      <c r="B63" s="6" t="s">
        <v>113</v>
      </c>
      <c r="C63" s="8" t="s">
        <v>96</v>
      </c>
      <c r="D63" s="5" t="s">
        <v>18</v>
      </c>
      <c r="E63" s="12">
        <f>E62*0.73</f>
        <v>28734.989999999998</v>
      </c>
    </row>
    <row r="64" spans="2:5" s="7" customFormat="1" ht="27.75" customHeight="1">
      <c r="B64" s="6" t="s">
        <v>114</v>
      </c>
      <c r="C64" s="8" t="s">
        <v>98</v>
      </c>
      <c r="D64" s="5" t="s">
        <v>18</v>
      </c>
      <c r="E64" s="12">
        <f>E62-E63</f>
        <v>10628.010000000002</v>
      </c>
    </row>
    <row r="65" spans="2:5" ht="41.25">
      <c r="B65" s="6" t="s">
        <v>115</v>
      </c>
      <c r="C65" s="8" t="s">
        <v>100</v>
      </c>
      <c r="D65" s="5" t="s">
        <v>18</v>
      </c>
      <c r="E65" s="12">
        <v>40483</v>
      </c>
    </row>
    <row r="66" spans="2:5" ht="41.25">
      <c r="B66" s="6" t="s">
        <v>116</v>
      </c>
      <c r="C66" s="8" t="s">
        <v>102</v>
      </c>
      <c r="D66" s="5" t="s">
        <v>18</v>
      </c>
      <c r="E66" s="12">
        <f>E65</f>
        <v>40483</v>
      </c>
    </row>
    <row r="67" spans="2:5" s="7" customFormat="1" ht="41.25">
      <c r="B67" s="6" t="s">
        <v>117</v>
      </c>
      <c r="C67" s="8" t="s">
        <v>104</v>
      </c>
      <c r="D67" s="5" t="s">
        <v>18</v>
      </c>
      <c r="E67" s="12">
        <v>0</v>
      </c>
    </row>
    <row r="68" spans="2:5" s="7" customFormat="1" ht="54.75">
      <c r="B68" s="6" t="s">
        <v>118</v>
      </c>
      <c r="C68" s="8" t="s">
        <v>106</v>
      </c>
      <c r="D68" s="5" t="s">
        <v>18</v>
      </c>
      <c r="E68" s="12">
        <v>0</v>
      </c>
    </row>
    <row r="69" spans="2:5" s="13" customFormat="1" ht="27">
      <c r="B69" s="14" t="s">
        <v>119</v>
      </c>
      <c r="C69" s="15" t="s">
        <v>86</v>
      </c>
      <c r="D69" s="9" t="s">
        <v>7</v>
      </c>
      <c r="E69" s="9" t="s">
        <v>120</v>
      </c>
    </row>
    <row r="70" spans="2:5" s="7" customFormat="1" ht="24" customHeight="1">
      <c r="B70" s="6" t="s">
        <v>121</v>
      </c>
      <c r="C70" s="8" t="s">
        <v>89</v>
      </c>
      <c r="D70" s="5" t="s">
        <v>7</v>
      </c>
      <c r="E70" s="14" t="s">
        <v>122</v>
      </c>
    </row>
    <row r="71" spans="2:5" ht="25.5" customHeight="1">
      <c r="B71" s="6" t="s">
        <v>123</v>
      </c>
      <c r="C71" s="8" t="s">
        <v>92</v>
      </c>
      <c r="D71" s="5" t="s">
        <v>111</v>
      </c>
      <c r="E71" s="12"/>
    </row>
    <row r="72" spans="2:5" ht="27.75" customHeight="1">
      <c r="B72" s="6" t="s">
        <v>124</v>
      </c>
      <c r="C72" s="8" t="s">
        <v>94</v>
      </c>
      <c r="D72" s="5" t="s">
        <v>18</v>
      </c>
      <c r="E72" s="12">
        <v>62590</v>
      </c>
    </row>
    <row r="73" spans="2:5" ht="24" customHeight="1">
      <c r="B73" s="6" t="s">
        <v>125</v>
      </c>
      <c r="C73" s="8" t="s">
        <v>96</v>
      </c>
      <c r="D73" s="5" t="s">
        <v>18</v>
      </c>
      <c r="E73" s="12">
        <f>E72*0.73</f>
        <v>45690.7</v>
      </c>
    </row>
    <row r="74" spans="2:5" s="7" customFormat="1" ht="27" customHeight="1">
      <c r="B74" s="6" t="s">
        <v>126</v>
      </c>
      <c r="C74" s="8" t="s">
        <v>98</v>
      </c>
      <c r="D74" s="5" t="s">
        <v>18</v>
      </c>
      <c r="E74" s="12">
        <f>E72-E73</f>
        <v>16899.300000000003</v>
      </c>
    </row>
    <row r="75" spans="2:5" ht="41.25">
      <c r="B75" s="6" t="s">
        <v>127</v>
      </c>
      <c r="C75" s="8" t="s">
        <v>100</v>
      </c>
      <c r="D75" s="5" t="s">
        <v>18</v>
      </c>
      <c r="E75" s="12">
        <f>E72</f>
        <v>62590</v>
      </c>
    </row>
    <row r="76" spans="2:5" ht="41.25">
      <c r="B76" s="6" t="s">
        <v>128</v>
      </c>
      <c r="C76" s="8" t="s">
        <v>102</v>
      </c>
      <c r="D76" s="5" t="s">
        <v>18</v>
      </c>
      <c r="E76" s="12">
        <f>E72</f>
        <v>62590</v>
      </c>
    </row>
    <row r="77" spans="2:5" ht="41.25">
      <c r="B77" s="6" t="s">
        <v>129</v>
      </c>
      <c r="C77" s="8" t="s">
        <v>104</v>
      </c>
      <c r="D77" s="5" t="s">
        <v>18</v>
      </c>
      <c r="E77" s="12">
        <v>0</v>
      </c>
    </row>
    <row r="78" spans="2:5" ht="54.75">
      <c r="B78" s="6" t="s">
        <v>130</v>
      </c>
      <c r="C78" s="8" t="s">
        <v>106</v>
      </c>
      <c r="D78" s="5" t="s">
        <v>18</v>
      </c>
      <c r="E78" s="12">
        <v>0</v>
      </c>
    </row>
    <row r="79" spans="2:5" s="13" customFormat="1" ht="67.5" customHeight="1">
      <c r="B79" s="14" t="s">
        <v>131</v>
      </c>
      <c r="C79" s="15" t="s">
        <v>86</v>
      </c>
      <c r="D79" s="9" t="s">
        <v>7</v>
      </c>
      <c r="E79" s="9" t="s">
        <v>132</v>
      </c>
    </row>
    <row r="80" spans="2:5" s="7" customFormat="1" ht="27.75" customHeight="1">
      <c r="B80" s="6" t="s">
        <v>133</v>
      </c>
      <c r="C80" s="8" t="s">
        <v>89</v>
      </c>
      <c r="D80" s="5" t="s">
        <v>7</v>
      </c>
      <c r="E80" s="14" t="s">
        <v>122</v>
      </c>
    </row>
    <row r="81" spans="2:5" ht="30.75" customHeight="1">
      <c r="B81" s="6" t="s">
        <v>134</v>
      </c>
      <c r="C81" s="8" t="s">
        <v>92</v>
      </c>
      <c r="D81" s="5" t="s">
        <v>111</v>
      </c>
      <c r="E81" s="26"/>
    </row>
    <row r="82" spans="2:5" ht="31.5" customHeight="1">
      <c r="B82" s="6" t="s">
        <v>135</v>
      </c>
      <c r="C82" s="8" t="s">
        <v>94</v>
      </c>
      <c r="D82" s="5" t="s">
        <v>18</v>
      </c>
      <c r="E82" s="12">
        <v>417827</v>
      </c>
    </row>
    <row r="83" spans="2:5" ht="31.5" customHeight="1">
      <c r="B83" s="6" t="s">
        <v>136</v>
      </c>
      <c r="C83" s="8" t="s">
        <v>96</v>
      </c>
      <c r="D83" s="5" t="s">
        <v>18</v>
      </c>
      <c r="E83" s="12">
        <f>E82*0.73</f>
        <v>305013.71</v>
      </c>
    </row>
    <row r="84" spans="2:5" s="7" customFormat="1" ht="30.75" customHeight="1">
      <c r="B84" s="6" t="s">
        <v>137</v>
      </c>
      <c r="C84" s="8" t="s">
        <v>98</v>
      </c>
      <c r="D84" s="5" t="s">
        <v>18</v>
      </c>
      <c r="E84" s="12">
        <f>E82-E83</f>
        <v>112813.28999999998</v>
      </c>
    </row>
    <row r="85" spans="2:5" ht="41.25">
      <c r="B85" s="6" t="s">
        <v>138</v>
      </c>
      <c r="C85" s="8" t="s">
        <v>100</v>
      </c>
      <c r="D85" s="5" t="s">
        <v>18</v>
      </c>
      <c r="E85" s="12">
        <f>E82</f>
        <v>417827</v>
      </c>
    </row>
    <row r="86" spans="2:5" ht="41.25">
      <c r="B86" s="6" t="s">
        <v>139</v>
      </c>
      <c r="C86" s="8" t="s">
        <v>102</v>
      </c>
      <c r="D86" s="5" t="s">
        <v>18</v>
      </c>
      <c r="E86" s="12">
        <f>E85</f>
        <v>417827</v>
      </c>
    </row>
    <row r="87" spans="2:5" s="7" customFormat="1" ht="41.25">
      <c r="B87" s="6" t="s">
        <v>140</v>
      </c>
      <c r="C87" s="8" t="s">
        <v>104</v>
      </c>
      <c r="D87" s="5" t="s">
        <v>18</v>
      </c>
      <c r="E87" s="12">
        <v>0</v>
      </c>
    </row>
    <row r="88" spans="2:5" s="7" customFormat="1" ht="54.75">
      <c r="B88" s="6" t="s">
        <v>141</v>
      </c>
      <c r="C88" s="8" t="s">
        <v>106</v>
      </c>
      <c r="D88" s="5" t="s">
        <v>18</v>
      </c>
      <c r="E88" s="12">
        <v>0</v>
      </c>
    </row>
    <row r="89" spans="2:5" s="13" customFormat="1" ht="39" customHeight="1">
      <c r="B89" s="14" t="s">
        <v>142</v>
      </c>
      <c r="C89" s="15" t="s">
        <v>86</v>
      </c>
      <c r="D89" s="9" t="s">
        <v>7</v>
      </c>
      <c r="E89" s="9" t="s">
        <v>143</v>
      </c>
    </row>
    <row r="90" spans="2:5" s="13" customFormat="1" ht="25.5" customHeight="1">
      <c r="B90" s="14" t="s">
        <v>144</v>
      </c>
      <c r="C90" s="15" t="s">
        <v>89</v>
      </c>
      <c r="D90" s="9" t="s">
        <v>7</v>
      </c>
      <c r="E90" s="14" t="s">
        <v>145</v>
      </c>
    </row>
    <row r="91" spans="2:5" ht="25.5" customHeight="1">
      <c r="B91" s="6" t="s">
        <v>146</v>
      </c>
      <c r="C91" s="8" t="s">
        <v>92</v>
      </c>
      <c r="D91" s="5" t="s">
        <v>111</v>
      </c>
      <c r="E91" s="12">
        <v>31878</v>
      </c>
    </row>
    <row r="92" spans="2:5" ht="33" customHeight="1">
      <c r="B92" s="6" t="s">
        <v>147</v>
      </c>
      <c r="C92" s="8" t="s">
        <v>94</v>
      </c>
      <c r="D92" s="5" t="s">
        <v>18</v>
      </c>
      <c r="E92" s="12">
        <v>153129</v>
      </c>
    </row>
    <row r="93" spans="2:5" ht="27.75" customHeight="1">
      <c r="B93" s="6" t="s">
        <v>148</v>
      </c>
      <c r="C93" s="8" t="s">
        <v>96</v>
      </c>
      <c r="D93" s="5" t="s">
        <v>18</v>
      </c>
      <c r="E93" s="12">
        <f>E92*0.73</f>
        <v>111784.17</v>
      </c>
    </row>
    <row r="94" spans="2:5" s="7" customFormat="1" ht="29.25" customHeight="1">
      <c r="B94" s="6" t="s">
        <v>149</v>
      </c>
      <c r="C94" s="8" t="s">
        <v>98</v>
      </c>
      <c r="D94" s="5" t="s">
        <v>18</v>
      </c>
      <c r="E94" s="12">
        <f>E92-E93</f>
        <v>41344.83</v>
      </c>
    </row>
    <row r="95" spans="2:5" ht="41.25">
      <c r="B95" s="6" t="s">
        <v>150</v>
      </c>
      <c r="C95" s="8" t="s">
        <v>100</v>
      </c>
      <c r="D95" s="5" t="s">
        <v>18</v>
      </c>
      <c r="E95" s="12">
        <v>167998</v>
      </c>
    </row>
    <row r="96" spans="2:5" ht="41.25">
      <c r="B96" s="6" t="s">
        <v>151</v>
      </c>
      <c r="C96" s="8" t="s">
        <v>102</v>
      </c>
      <c r="D96" s="5" t="s">
        <v>18</v>
      </c>
      <c r="E96" s="12">
        <f>E95</f>
        <v>167998</v>
      </c>
    </row>
    <row r="97" spans="2:5" s="7" customFormat="1" ht="41.25">
      <c r="B97" s="6" t="s">
        <v>152</v>
      </c>
      <c r="C97" s="8" t="s">
        <v>104</v>
      </c>
      <c r="D97" s="5" t="s">
        <v>18</v>
      </c>
      <c r="E97" s="12">
        <v>0</v>
      </c>
    </row>
    <row r="98" spans="2:5" s="7" customFormat="1" ht="54.75">
      <c r="B98" s="6" t="s">
        <v>153</v>
      </c>
      <c r="C98" s="8" t="s">
        <v>106</v>
      </c>
      <c r="D98" s="5" t="s">
        <v>18</v>
      </c>
      <c r="E98" s="12">
        <v>0</v>
      </c>
    </row>
    <row r="99" spans="2:5" ht="29.25" customHeight="1">
      <c r="B99" s="6" t="s">
        <v>154</v>
      </c>
      <c r="C99" s="8" t="s">
        <v>86</v>
      </c>
      <c r="D99" s="5"/>
      <c r="E99" s="26"/>
    </row>
    <row r="100" spans="2:5" ht="33" customHeight="1">
      <c r="B100" s="6" t="s">
        <v>155</v>
      </c>
      <c r="C100" s="8" t="s">
        <v>89</v>
      </c>
      <c r="D100" s="5"/>
      <c r="E100" s="26"/>
    </row>
    <row r="101" spans="2:5" ht="30.75" customHeight="1">
      <c r="B101" s="6" t="s">
        <v>156</v>
      </c>
      <c r="C101" s="8" t="s">
        <v>92</v>
      </c>
      <c r="D101" s="5"/>
      <c r="E101" s="26"/>
    </row>
    <row r="102" spans="2:5" ht="25.5" customHeight="1">
      <c r="B102" s="6" t="s">
        <v>157</v>
      </c>
      <c r="C102" s="8" t="s">
        <v>94</v>
      </c>
      <c r="D102" s="5"/>
      <c r="E102" s="26"/>
    </row>
    <row r="103" spans="2:5" ht="27" customHeight="1">
      <c r="B103" s="6" t="s">
        <v>158</v>
      </c>
      <c r="C103" s="8" t="s">
        <v>96</v>
      </c>
      <c r="D103" s="5"/>
      <c r="E103" s="26"/>
    </row>
    <row r="104" spans="2:5" ht="29.25" customHeight="1">
      <c r="B104" s="6" t="s">
        <v>159</v>
      </c>
      <c r="C104" s="8" t="s">
        <v>98</v>
      </c>
      <c r="D104" s="5"/>
      <c r="E104" s="26"/>
    </row>
    <row r="105" spans="2:5" ht="41.25">
      <c r="B105" s="6" t="s">
        <v>160</v>
      </c>
      <c r="C105" s="8" t="s">
        <v>100</v>
      </c>
      <c r="D105" s="5"/>
      <c r="E105" s="26"/>
    </row>
    <row r="106" spans="2:5" ht="41.25">
      <c r="B106" s="6" t="s">
        <v>161</v>
      </c>
      <c r="C106" s="8" t="s">
        <v>102</v>
      </c>
      <c r="D106" s="5"/>
      <c r="E106" s="26"/>
    </row>
    <row r="107" spans="2:5" ht="41.25">
      <c r="B107" s="6" t="s">
        <v>162</v>
      </c>
      <c r="C107" s="8" t="s">
        <v>104</v>
      </c>
      <c r="D107" s="5"/>
      <c r="E107" s="26"/>
    </row>
    <row r="108" spans="2:5" ht="54.75">
      <c r="B108" s="6" t="s">
        <v>163</v>
      </c>
      <c r="C108" s="8" t="s">
        <v>106</v>
      </c>
      <c r="D108" s="5"/>
      <c r="E108" s="26"/>
    </row>
    <row r="109" spans="2:5" s="16" customFormat="1" ht="40.5" customHeight="1">
      <c r="B109" s="32" t="s">
        <v>164</v>
      </c>
      <c r="C109" s="32"/>
      <c r="D109" s="32"/>
      <c r="E109" s="27"/>
    </row>
    <row r="110" spans="2:5" s="16" customFormat="1" ht="41.25" customHeight="1">
      <c r="B110" s="14" t="s">
        <v>165</v>
      </c>
      <c r="C110" s="15" t="s">
        <v>67</v>
      </c>
      <c r="D110" s="9" t="s">
        <v>68</v>
      </c>
      <c r="E110" s="14">
        <v>0</v>
      </c>
    </row>
    <row r="111" spans="2:5" s="16" customFormat="1" ht="41.25" customHeight="1">
      <c r="B111" s="14" t="s">
        <v>166</v>
      </c>
      <c r="C111" s="15" t="s">
        <v>70</v>
      </c>
      <c r="D111" s="9" t="s">
        <v>68</v>
      </c>
      <c r="E111" s="14">
        <v>0</v>
      </c>
    </row>
    <row r="112" spans="2:5" s="16" customFormat="1" ht="56.25" customHeight="1">
      <c r="B112" s="14" t="s">
        <v>167</v>
      </c>
      <c r="C112" s="15" t="s">
        <v>72</v>
      </c>
      <c r="D112" s="9" t="s">
        <v>68</v>
      </c>
      <c r="E112" s="14">
        <v>0</v>
      </c>
    </row>
    <row r="113" spans="2:5" s="16" customFormat="1" ht="27">
      <c r="B113" s="14" t="s">
        <v>168</v>
      </c>
      <c r="C113" s="15" t="s">
        <v>74</v>
      </c>
      <c r="D113" s="9" t="s">
        <v>18</v>
      </c>
      <c r="E113" s="14">
        <v>0</v>
      </c>
    </row>
    <row r="114" spans="2:5" ht="36.75" customHeight="1">
      <c r="B114" s="33" t="s">
        <v>169</v>
      </c>
      <c r="C114" s="33"/>
      <c r="D114" s="33"/>
      <c r="E114" s="27"/>
    </row>
    <row r="115" spans="2:5" s="7" customFormat="1" ht="42.75" customHeight="1">
      <c r="B115" s="6" t="s">
        <v>170</v>
      </c>
      <c r="C115" s="8" t="s">
        <v>171</v>
      </c>
      <c r="D115" s="5" t="s">
        <v>68</v>
      </c>
      <c r="E115" s="12">
        <v>96</v>
      </c>
    </row>
    <row r="116" spans="2:5" s="7" customFormat="1" ht="39" customHeight="1">
      <c r="B116" s="6" t="s">
        <v>172</v>
      </c>
      <c r="C116" s="8" t="s">
        <v>173</v>
      </c>
      <c r="D116" s="5" t="s">
        <v>68</v>
      </c>
      <c r="E116" s="12">
        <v>11</v>
      </c>
    </row>
    <row r="117" spans="2:5" s="7" customFormat="1" ht="67.5" customHeight="1">
      <c r="B117" s="6" t="s">
        <v>174</v>
      </c>
      <c r="C117" s="8" t="s">
        <v>175</v>
      </c>
      <c r="D117" s="5" t="s">
        <v>18</v>
      </c>
      <c r="E117" s="12">
        <v>0</v>
      </c>
    </row>
    <row r="118" spans="2:5" ht="13.5">
      <c r="B118" s="28"/>
      <c r="C118" s="29"/>
      <c r="D118" s="30"/>
      <c r="E118" s="31"/>
    </row>
    <row r="119" spans="2:5" ht="13.5">
      <c r="B119" s="28"/>
      <c r="C119" s="29"/>
      <c r="D119" s="30"/>
      <c r="E119" s="31"/>
    </row>
  </sheetData>
  <sheetProtection selectLockedCells="1" selectUnlockedCells="1"/>
  <mergeCells count="9">
    <mergeCell ref="B109:D109"/>
    <mergeCell ref="B114:D114"/>
    <mergeCell ref="B2:E2"/>
    <mergeCell ref="B3:E3"/>
    <mergeCell ref="B9:D9"/>
    <mergeCell ref="B27:D27"/>
    <mergeCell ref="B36:D36"/>
    <mergeCell ref="B41:D41"/>
    <mergeCell ref="B48:D48"/>
  </mergeCells>
  <printOptions/>
  <pageMargins left="0.7874015748031497" right="0.7874015748031497" top="0.59" bottom="0.49" header="0.7874015748031497" footer="0.7874015748031497"/>
  <pageSetup firstPageNumber="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Евгения И. Кручинина</cp:lastModifiedBy>
  <cp:lastPrinted>2020-03-30T10:40:09Z</cp:lastPrinted>
  <dcterms:modified xsi:type="dcterms:W3CDTF">2020-03-30T10:40:36Z</dcterms:modified>
  <cp:category/>
  <cp:version/>
  <cp:contentType/>
  <cp:contentStatus/>
</cp:coreProperties>
</file>